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xr:revisionPtr revIDLastSave="0" documentId="8_{6D24EA5D-16BD-7A4E-84CC-701F8DBF2408}" xr6:coauthVersionLast="45" xr6:coauthVersionMax="45" xr10:uidLastSave="{00000000-0000-0000-0000-000000000000}"/>
  <bookViews>
    <workbookView xWindow="0" yWindow="0" windowWidth="28800" windowHeight="11700" xr2:uid="{00000000-000D-0000-FFFF-FFFF00000000}"/>
  </bookViews>
  <sheets>
    <sheet name="Лист1" sheetId="1" r:id="rId1"/>
    <sheet name="Лист2" sheetId="2" r:id="rId2"/>
  </sheets>
  <definedNames>
    <definedName name="_GoBack" localSheetId="1">Лист2!$D$11</definedName>
    <definedName name="_xlnm.Print_Titles" localSheetId="0">Лист1!$4:$4</definedName>
    <definedName name="_xlnm.Print_Area" localSheetId="0">Лист1!$A$1:$Q$31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33" i="2"/>
  <c r="D20" i="2"/>
  <c r="D33" i="2"/>
  <c r="E20" i="2"/>
  <c r="F20" i="2"/>
  <c r="G20" i="2"/>
  <c r="H20" i="2"/>
  <c r="I20" i="2"/>
  <c r="J20" i="2"/>
  <c r="D25" i="1"/>
  <c r="E25" i="1"/>
  <c r="G25" i="1"/>
  <c r="G27" i="1"/>
  <c r="I25" i="1"/>
  <c r="I27" i="1"/>
  <c r="K25" i="1"/>
  <c r="K27" i="1"/>
  <c r="M25" i="1"/>
  <c r="M27" i="1"/>
  <c r="O25" i="1"/>
  <c r="O27" i="1"/>
  <c r="C25" i="1"/>
  <c r="L9" i="1"/>
  <c r="J9" i="1"/>
  <c r="H9" i="1"/>
  <c r="F9" i="1"/>
  <c r="L25" i="1"/>
  <c r="L27" i="1"/>
  <c r="P25" i="1"/>
  <c r="P27" i="1"/>
  <c r="J25" i="1"/>
  <c r="J27" i="1"/>
  <c r="F25" i="1"/>
  <c r="N25" i="1"/>
  <c r="N27" i="1"/>
  <c r="H25" i="1"/>
  <c r="H27" i="1"/>
  <c r="F27" i="1"/>
  <c r="F29" i="1"/>
  <c r="J32" i="1"/>
  <c r="F32" i="1"/>
</calcChain>
</file>

<file path=xl/sharedStrings.xml><?xml version="1.0" encoding="utf-8"?>
<sst xmlns="http://schemas.openxmlformats.org/spreadsheetml/2006/main" count="135" uniqueCount="113">
  <si>
    <t>1.</t>
  </si>
  <si>
    <t>г.Грозный</t>
  </si>
  <si>
    <t>2.</t>
  </si>
  <si>
    <t>г.Аргун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</si>
  <si>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</si>
  <si>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</si>
  <si>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</si>
  <si>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</si>
  <si>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</si>
  <si>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</si>
  <si>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</si>
  <si>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</si>
  <si>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</si>
  <si>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</si>
  <si>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</si>
  <si>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</si>
  <si>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</si>
  <si>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</si>
  <si>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</si>
  <si>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№
п/п</t>
  </si>
  <si>
    <t>Численнсть обучающихся</t>
  </si>
  <si>
    <t>18.</t>
  </si>
  <si>
    <t>Государственные организации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</si>
  <si>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</si>
  <si>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</si>
  <si>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</si>
  <si>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</si>
  <si>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Информация о материально-техническом оснащении общеобразовательных организаций Чеченской Республики</t>
  </si>
  <si>
    <t xml:space="preserve">     ВСЕГО дополнительная потребность в финансовых средствах на материально-техническое оснащение общеобразовательных организаций Чеченской Республики</t>
  </si>
  <si>
    <t>млн рублей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</si>
  <si>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</si>
  <si>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</si>
  <si>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</si>
  <si>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</si>
  <si>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</si>
  <si>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</si>
  <si>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</si>
  <si>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</si>
  <si>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</si>
  <si>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</si>
  <si>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</si>
  <si>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</si>
  <si>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</si>
  <si>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</si>
  <si>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</si>
  <si>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</si>
  <si>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</si>
  <si>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</si>
  <si>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</si>
  <si>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</si>
  <si>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</si>
  <si>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</si>
  <si>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</si>
  <si>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Грозный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</si>
  <si>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</si>
  <si>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Аргун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</si>
  <si>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</si>
  <si>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Курчалоевский район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</si>
  <si>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</si>
  <si>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Шаройский район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</si>
  <si>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</si>
  <si>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Урус-Мартановскийрайон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</si>
  <si>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</si>
  <si>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Ножай-Юртовский район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</si>
  <si>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</si>
  <si>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Наурский район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</si>
  <si>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</si>
  <si>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Грозненский район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</si>
  <si>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</si>
  <si>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Ачхой-Мартановский район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</si>
  <si>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</si>
  <si>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Веденский район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</si>
  <si>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</si>
  <si>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Надтеречный район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</si>
  <si>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</si>
  <si>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Шалинский район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</si>
  <si>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</si>
  <si>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Шатойский район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</si>
  <si>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</si>
  <si>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Шелковской район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</si>
  <si>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</si>
  <si>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Серноводский района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</si>
  <si>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</si>
  <si>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Итум-Калинский район</t>
  </si>
  <si>
    <t>Гудермесский район</t>
  </si>
  <si>
    <t>Итого:</t>
  </si>
  <si>
    <t>ГБОУ</t>
  </si>
  <si>
    <t>ГБОУ «Гимназия № 14»</t>
  </si>
  <si>
    <t>ГБОУ «Математическая школа№1 имени</t>
  </si>
  <si>
    <t>ГБОУ «Президентский лицей»</t>
  </si>
  <si>
    <t>ГБОУ «Гимназия 12»</t>
  </si>
  <si>
    <t>ГБОУ «Джалкинская СШ»</t>
  </si>
  <si>
    <t xml:space="preserve"> ГБОУ «Курчалоевский центр образования»</t>
  </si>
  <si>
    <t>ГБОУ «Центр образования»</t>
  </si>
  <si>
    <t>ГБОУ «Лингвистическая школа им. Ю.Д. Дешериева»</t>
  </si>
  <si>
    <t>ГБОУ «Центр образования г. Гудермес»</t>
  </si>
  <si>
    <t>ГБОУ «Центр образования г. Шали»</t>
  </si>
  <si>
    <t>Ачхой-Мартановский</t>
  </si>
  <si>
    <t>Веденский</t>
  </si>
  <si>
    <t>Грозненский</t>
  </si>
  <si>
    <t>Гудермесский</t>
  </si>
  <si>
    <t>Итум-Калинский</t>
  </si>
  <si>
    <t>Курчалоевский</t>
  </si>
  <si>
    <t>Надтеречный</t>
  </si>
  <si>
    <t>Ножай-Юртовский</t>
  </si>
  <si>
    <t>Урус-Мартановский</t>
  </si>
  <si>
    <t>Шалинский</t>
  </si>
  <si>
    <t>Шаройский</t>
  </si>
  <si>
    <t>Шатойский</t>
  </si>
  <si>
    <t>Шелковской</t>
  </si>
  <si>
    <t>Серноводский</t>
  </si>
  <si>
    <t>Приложение 6</t>
  </si>
  <si>
    <t>Наурский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</si>
</sst>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5" fillId="0" borderId="1" xfId="0" applyFont="1" applyBorder="1"/>
    <xf numFmtId="164" fontId="15" fillId="0" borderId="1" xfId="1" applyFont="1" applyBorder="1"/>
    <xf numFmtId="166" fontId="9" fillId="0" borderId="1" xfId="1" applyNumberFormat="1" applyFont="1" applyBorder="1" applyAlignment="1">
      <alignment horizontal="center" vertical="top" wrapText="1"/>
    </xf>
    <xf numFmtId="166" fontId="5" fillId="0" borderId="1" xfId="1" applyNumberFormat="1" applyFont="1" applyBorder="1" applyAlignment="1">
      <alignment horizontal="center" vertical="top" wrapText="1"/>
    </xf>
    <xf numFmtId="166" fontId="12" fillId="0" borderId="1" xfId="1" applyNumberFormat="1" applyFont="1" applyBorder="1" applyAlignment="1">
      <alignment horizontal="center" vertical="top" wrapText="1"/>
    </xf>
    <xf numFmtId="166" fontId="5" fillId="2" borderId="1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Alignment="1">
      <alignment vertical="center"/>
    </xf>
    <xf numFmtId="166" fontId="9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166" fontId="9" fillId="0" borderId="1" xfId="1" applyNumberFormat="1" applyFont="1" applyBorder="1" applyAlignment="1">
      <alignment horizontal="center" vertical="center"/>
    </xf>
    <xf numFmtId="166" fontId="9" fillId="3" borderId="1" xfId="1" applyNumberFormat="1" applyFont="1" applyFill="1" applyBorder="1" applyAlignment="1">
      <alignment horizontal="center" vertical="center"/>
    </xf>
    <xf numFmtId="164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66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view="pageBreakPreview" topLeftCell="P1" zoomScale="90" zoomScaleNormal="70" zoomScaleSheetLayoutView="90" workbookViewId="0">
      <selection activeCell="O19" sqref="O19"/>
    </sheetView>
  </sheetViews>
  <sheetFormatPr defaultColWidth="9.14453125" defaultRowHeight="18" x14ac:dyDescent="0.2"/>
  <cols>
    <col min="1" max="1" width="3.765625" style="11" customWidth="1"/>
    <col min="2" max="2" width="33.2265625" style="2" customWidth="1"/>
    <col min="3" max="3" width="7.93359375" style="9" customWidth="1"/>
    <col min="4" max="4" width="10.35546875" style="2" customWidth="1"/>
    <col min="5" max="5" width="7.12890625" style="2" customWidth="1"/>
    <col min="6" max="6" width="10.89453125" style="2" customWidth="1"/>
    <col min="7" max="7" width="7.12890625" style="2" customWidth="1"/>
    <col min="8" max="8" width="10.22265625" style="2" customWidth="1"/>
    <col min="9" max="9" width="7.12890625" style="2" customWidth="1"/>
    <col min="10" max="10" width="10.22265625" style="2" customWidth="1"/>
    <col min="11" max="11" width="7.12890625" style="2" customWidth="1"/>
    <col min="12" max="12" width="10.89453125" style="2" customWidth="1"/>
    <col min="13" max="13" width="7.12890625" style="2" customWidth="1"/>
    <col min="14" max="14" width="9.01171875" style="2" customWidth="1"/>
    <col min="15" max="15" width="9.01171875" style="16" customWidth="1"/>
    <col min="16" max="16" width="10.89453125" style="9" customWidth="1"/>
    <col min="17" max="17" width="0.1328125" style="2" customWidth="1"/>
    <col min="18" max="19" width="9.14453125" style="2"/>
    <col min="20" max="20" width="9.68359375" style="2" bestFit="1" customWidth="1"/>
    <col min="21" max="16384" width="9.14453125" style="2"/>
  </cols>
  <sheetData>
    <row r="1" spans="1:20" s="11" customFormat="1" ht="14.25" x14ac:dyDescent="0.15">
      <c r="N1" s="11" t="s">
        <v>111</v>
      </c>
      <c r="O1" s="16"/>
      <c r="P1" s="9"/>
    </row>
    <row r="2" spans="1:20" s="42" customFormat="1" ht="33.75" customHeight="1" x14ac:dyDescent="0.2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39" customHeight="1" x14ac:dyDescent="0.2">
      <c r="A3" s="68" t="s">
        <v>19</v>
      </c>
      <c r="B3" s="68" t="s">
        <v>24</v>
      </c>
      <c r="C3" s="67" t="s">
        <v>23</v>
      </c>
      <c r="D3" s="67" t="s">
        <v>20</v>
      </c>
      <c r="E3" s="65" t="s">
        <v>31</v>
      </c>
      <c r="F3" s="65"/>
      <c r="G3" s="65" t="s">
        <v>32</v>
      </c>
      <c r="H3" s="65"/>
      <c r="I3" s="65" t="s">
        <v>35</v>
      </c>
      <c r="J3" s="65"/>
      <c r="K3" s="70" t="s">
        <v>36</v>
      </c>
      <c r="L3" s="71"/>
      <c r="M3" s="65" t="s">
        <v>37</v>
      </c>
      <c r="N3" s="65"/>
      <c r="O3" s="72" t="s">
        <v>38</v>
      </c>
      <c r="P3" s="73"/>
    </row>
    <row r="4" spans="1:20" s="9" customFormat="1" ht="123" customHeight="1" x14ac:dyDescent="0.15">
      <c r="A4" s="68"/>
      <c r="B4" s="68"/>
      <c r="C4" s="67"/>
      <c r="D4" s="67"/>
      <c r="E4" s="50" t="s">
        <v>33</v>
      </c>
      <c r="F4" s="50" t="s">
        <v>34</v>
      </c>
      <c r="G4" s="50" t="s">
        <v>33</v>
      </c>
      <c r="H4" s="50" t="s">
        <v>34</v>
      </c>
      <c r="I4" s="50" t="s">
        <v>33</v>
      </c>
      <c r="J4" s="50" t="s">
        <v>34</v>
      </c>
      <c r="K4" s="50" t="s">
        <v>33</v>
      </c>
      <c r="L4" s="50" t="s">
        <v>34</v>
      </c>
      <c r="M4" s="50" t="s">
        <v>33</v>
      </c>
      <c r="N4" s="50" t="s">
        <v>34</v>
      </c>
      <c r="O4" s="33" t="s">
        <v>33</v>
      </c>
      <c r="P4" s="50" t="s">
        <v>34</v>
      </c>
    </row>
    <row r="5" spans="1:20" s="16" customFormat="1" ht="45" customHeight="1" x14ac:dyDescent="0.15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51">
        <v>15</v>
      </c>
    </row>
    <row r="6" spans="1:20" ht="10.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0" ht="20.25" customHeight="1" x14ac:dyDescent="0.2">
      <c r="A7" s="53" t="s">
        <v>0</v>
      </c>
      <c r="B7" s="56" t="s">
        <v>97</v>
      </c>
      <c r="C7" s="51">
        <v>34</v>
      </c>
      <c r="D7" s="57">
        <v>16272</v>
      </c>
      <c r="E7" s="43">
        <v>30</v>
      </c>
      <c r="F7" s="43"/>
      <c r="G7" s="43">
        <v>28</v>
      </c>
      <c r="H7" s="43">
        <v>2</v>
      </c>
      <c r="I7" s="43">
        <v>33</v>
      </c>
      <c r="J7" s="43">
        <v>0</v>
      </c>
      <c r="K7" s="43">
        <v>24</v>
      </c>
      <c r="L7" s="43">
        <v>4</v>
      </c>
      <c r="M7" s="43">
        <v>202</v>
      </c>
      <c r="N7" s="43">
        <v>7</v>
      </c>
      <c r="O7" s="43">
        <v>1066</v>
      </c>
      <c r="P7" s="47">
        <v>0</v>
      </c>
    </row>
    <row r="8" spans="1:20" ht="20.25" customHeight="1" x14ac:dyDescent="0.2">
      <c r="A8" s="53" t="s">
        <v>2</v>
      </c>
      <c r="B8" s="56" t="s">
        <v>98</v>
      </c>
      <c r="C8" s="51">
        <v>28</v>
      </c>
      <c r="D8" s="57">
        <v>4903</v>
      </c>
      <c r="E8" s="43">
        <v>20</v>
      </c>
      <c r="F8" s="43">
        <v>5</v>
      </c>
      <c r="G8" s="43">
        <v>14</v>
      </c>
      <c r="H8" s="43">
        <v>9</v>
      </c>
      <c r="I8" s="43">
        <v>20</v>
      </c>
      <c r="J8" s="43">
        <v>3</v>
      </c>
      <c r="K8" s="43">
        <v>6</v>
      </c>
      <c r="L8" s="43">
        <v>17</v>
      </c>
      <c r="M8" s="43">
        <v>206</v>
      </c>
      <c r="N8" s="43">
        <v>33</v>
      </c>
      <c r="O8" s="43">
        <v>628</v>
      </c>
      <c r="P8" s="47">
        <v>0</v>
      </c>
      <c r="R8" s="52">
        <v>17</v>
      </c>
      <c r="T8" s="61"/>
    </row>
    <row r="9" spans="1:20" ht="20.25" customHeight="1" x14ac:dyDescent="0.2">
      <c r="A9" s="53" t="s">
        <v>4</v>
      </c>
      <c r="B9" s="56" t="s">
        <v>99</v>
      </c>
      <c r="C9" s="51">
        <v>29</v>
      </c>
      <c r="D9" s="57">
        <v>15917</v>
      </c>
      <c r="E9" s="43">
        <v>26</v>
      </c>
      <c r="F9" s="43">
        <f t="shared" ref="F9" si="0">C9-E9</f>
        <v>3</v>
      </c>
      <c r="G9" s="43">
        <v>25</v>
      </c>
      <c r="H9" s="43">
        <f t="shared" ref="H9" si="1">C9-G9</f>
        <v>4</v>
      </c>
      <c r="I9" s="43">
        <v>25</v>
      </c>
      <c r="J9" s="43">
        <f t="shared" ref="J9" si="2">C9-I9</f>
        <v>4</v>
      </c>
      <c r="K9" s="43">
        <v>21</v>
      </c>
      <c r="L9" s="43">
        <f t="shared" ref="L9" si="3">C9-K9</f>
        <v>8</v>
      </c>
      <c r="M9" s="43">
        <v>196</v>
      </c>
      <c r="N9" s="43">
        <v>28</v>
      </c>
      <c r="O9" s="43">
        <v>912</v>
      </c>
      <c r="P9" s="47">
        <v>23</v>
      </c>
      <c r="R9" s="52">
        <v>0</v>
      </c>
    </row>
    <row r="10" spans="1:20" ht="20.25" customHeight="1" x14ac:dyDescent="0.2">
      <c r="A10" s="53" t="s">
        <v>5</v>
      </c>
      <c r="B10" s="56" t="s">
        <v>100</v>
      </c>
      <c r="C10" s="51">
        <v>41</v>
      </c>
      <c r="D10" s="57">
        <v>36991</v>
      </c>
      <c r="E10" s="43">
        <v>0</v>
      </c>
      <c r="F10" s="43">
        <v>13</v>
      </c>
      <c r="G10" s="43">
        <v>1</v>
      </c>
      <c r="H10" s="43">
        <v>19</v>
      </c>
      <c r="I10" s="43">
        <v>2</v>
      </c>
      <c r="J10" s="43">
        <v>11</v>
      </c>
      <c r="K10" s="43">
        <v>0</v>
      </c>
      <c r="L10" s="43">
        <v>18</v>
      </c>
      <c r="M10" s="43">
        <v>0</v>
      </c>
      <c r="N10" s="43">
        <v>259</v>
      </c>
      <c r="O10" s="43">
        <v>0</v>
      </c>
      <c r="P10" s="47">
        <v>576</v>
      </c>
      <c r="R10" s="52">
        <v>0</v>
      </c>
    </row>
    <row r="11" spans="1:20" ht="20.25" customHeight="1" x14ac:dyDescent="0.2">
      <c r="A11" s="53" t="s">
        <v>6</v>
      </c>
      <c r="B11" s="56" t="s">
        <v>101</v>
      </c>
      <c r="C11" s="44">
        <v>8</v>
      </c>
      <c r="D11" s="51">
        <v>432</v>
      </c>
      <c r="E11" s="43">
        <v>4</v>
      </c>
      <c r="F11" s="43">
        <v>0</v>
      </c>
      <c r="G11" s="43">
        <v>2</v>
      </c>
      <c r="H11" s="43">
        <v>0</v>
      </c>
      <c r="I11" s="43">
        <v>2</v>
      </c>
      <c r="J11" s="43">
        <v>0</v>
      </c>
      <c r="K11" s="43">
        <v>2</v>
      </c>
      <c r="L11" s="43">
        <v>1</v>
      </c>
      <c r="M11" s="43">
        <v>15</v>
      </c>
      <c r="N11" s="43">
        <v>0</v>
      </c>
      <c r="O11" s="43">
        <v>99</v>
      </c>
      <c r="P11" s="47">
        <v>0</v>
      </c>
      <c r="R11" s="52">
        <v>2</v>
      </c>
    </row>
    <row r="12" spans="1:20" ht="20.25" customHeight="1" x14ac:dyDescent="0.2">
      <c r="A12" s="53" t="s">
        <v>7</v>
      </c>
      <c r="B12" s="56" t="s">
        <v>102</v>
      </c>
      <c r="C12" s="44">
        <v>37</v>
      </c>
      <c r="D12" s="51">
        <v>23720</v>
      </c>
      <c r="E12" s="43">
        <v>26</v>
      </c>
      <c r="F12" s="43">
        <v>0</v>
      </c>
      <c r="G12" s="43">
        <v>27</v>
      </c>
      <c r="H12" s="43">
        <v>0</v>
      </c>
      <c r="I12" s="43">
        <v>26</v>
      </c>
      <c r="J12" s="43">
        <v>0</v>
      </c>
      <c r="K12" s="43">
        <v>34</v>
      </c>
      <c r="L12" s="43">
        <v>0</v>
      </c>
      <c r="M12" s="43">
        <v>351</v>
      </c>
      <c r="N12" s="43">
        <v>11</v>
      </c>
      <c r="O12" s="43">
        <v>1454</v>
      </c>
      <c r="P12" s="47">
        <v>0</v>
      </c>
      <c r="R12" s="52">
        <v>0</v>
      </c>
    </row>
    <row r="13" spans="1:20" ht="20.25" customHeight="1" x14ac:dyDescent="0.2">
      <c r="A13" s="53" t="s">
        <v>8</v>
      </c>
      <c r="B13" s="56" t="s">
        <v>103</v>
      </c>
      <c r="C13" s="45">
        <v>20</v>
      </c>
      <c r="D13" s="57">
        <v>12459</v>
      </c>
      <c r="E13" s="43">
        <v>15</v>
      </c>
      <c r="F13" s="43">
        <v>0</v>
      </c>
      <c r="G13" s="43">
        <v>14</v>
      </c>
      <c r="H13" s="43">
        <v>0</v>
      </c>
      <c r="I13" s="43">
        <v>17</v>
      </c>
      <c r="J13" s="43">
        <v>0</v>
      </c>
      <c r="K13" s="43">
        <v>14</v>
      </c>
      <c r="L13" s="43">
        <v>0</v>
      </c>
      <c r="M13" s="43">
        <v>153</v>
      </c>
      <c r="N13" s="43">
        <v>17</v>
      </c>
      <c r="O13" s="43">
        <v>571</v>
      </c>
      <c r="P13" s="47">
        <v>17</v>
      </c>
      <c r="R13" s="52">
        <v>10</v>
      </c>
    </row>
    <row r="14" spans="1:20" ht="20.25" customHeight="1" x14ac:dyDescent="0.2">
      <c r="A14" s="53" t="s">
        <v>9</v>
      </c>
      <c r="B14" s="56" t="s">
        <v>112</v>
      </c>
      <c r="C14" s="44">
        <v>24</v>
      </c>
      <c r="D14" s="58">
        <v>9683</v>
      </c>
      <c r="E14" s="19">
        <v>14</v>
      </c>
      <c r="F14" s="19">
        <v>2</v>
      </c>
      <c r="G14" s="19">
        <v>13</v>
      </c>
      <c r="H14" s="19">
        <v>3</v>
      </c>
      <c r="I14" s="19">
        <v>13</v>
      </c>
      <c r="J14" s="19">
        <v>3</v>
      </c>
      <c r="K14" s="19">
        <v>1</v>
      </c>
      <c r="L14" s="19">
        <v>15</v>
      </c>
      <c r="M14" s="19">
        <v>122</v>
      </c>
      <c r="N14" s="19">
        <v>93</v>
      </c>
      <c r="O14" s="19">
        <v>760</v>
      </c>
      <c r="P14" s="19">
        <v>376</v>
      </c>
      <c r="R14" s="52">
        <v>2</v>
      </c>
    </row>
    <row r="15" spans="1:20" ht="20.25" customHeight="1" x14ac:dyDescent="0.2">
      <c r="A15" s="53" t="s">
        <v>10</v>
      </c>
      <c r="B15" s="56" t="s">
        <v>104</v>
      </c>
      <c r="C15" s="59">
        <v>52</v>
      </c>
      <c r="D15" s="60">
        <v>8483</v>
      </c>
      <c r="E15" s="43">
        <v>31</v>
      </c>
      <c r="F15" s="43">
        <v>16</v>
      </c>
      <c r="G15" s="43">
        <v>23</v>
      </c>
      <c r="H15" s="43">
        <v>24</v>
      </c>
      <c r="I15" s="43">
        <v>38</v>
      </c>
      <c r="J15" s="43">
        <v>9</v>
      </c>
      <c r="K15" s="43">
        <v>47</v>
      </c>
      <c r="L15" s="43">
        <v>0</v>
      </c>
      <c r="M15" s="43">
        <v>285</v>
      </c>
      <c r="N15" s="43">
        <v>52</v>
      </c>
      <c r="O15" s="43">
        <v>757</v>
      </c>
      <c r="P15" s="47">
        <v>120</v>
      </c>
      <c r="R15" s="52">
        <v>42</v>
      </c>
    </row>
    <row r="16" spans="1:20" ht="20.25" customHeight="1" x14ac:dyDescent="0.2">
      <c r="A16" s="53" t="s">
        <v>11</v>
      </c>
      <c r="B16" s="56" t="s">
        <v>110</v>
      </c>
      <c r="C16" s="44">
        <v>9</v>
      </c>
      <c r="D16" s="51">
        <v>3764</v>
      </c>
      <c r="E16" s="43">
        <v>5</v>
      </c>
      <c r="F16" s="43">
        <v>0</v>
      </c>
      <c r="G16" s="43">
        <v>3</v>
      </c>
      <c r="H16" s="43">
        <v>0</v>
      </c>
      <c r="I16" s="43">
        <v>5</v>
      </c>
      <c r="J16" s="43">
        <v>0</v>
      </c>
      <c r="K16" s="43">
        <v>5</v>
      </c>
      <c r="L16" s="43">
        <v>0</v>
      </c>
      <c r="M16" s="43">
        <v>13</v>
      </c>
      <c r="N16" s="43">
        <v>0</v>
      </c>
      <c r="O16" s="43">
        <v>246</v>
      </c>
      <c r="P16" s="47">
        <v>0</v>
      </c>
      <c r="R16" s="52">
        <v>5</v>
      </c>
    </row>
    <row r="17" spans="1:18" s="41" customFormat="1" ht="20.25" customHeight="1" x14ac:dyDescent="0.2">
      <c r="A17" s="40" t="s">
        <v>12</v>
      </c>
      <c r="B17" s="56" t="s">
        <v>105</v>
      </c>
      <c r="C17" s="44">
        <v>39</v>
      </c>
      <c r="D17" s="51">
        <v>31352</v>
      </c>
      <c r="E17" s="54">
        <v>38</v>
      </c>
      <c r="F17" s="54">
        <v>0</v>
      </c>
      <c r="G17" s="54">
        <v>38</v>
      </c>
      <c r="H17" s="54">
        <v>0</v>
      </c>
      <c r="I17" s="54">
        <v>38</v>
      </c>
      <c r="J17" s="54">
        <v>0</v>
      </c>
      <c r="K17" s="54">
        <v>38</v>
      </c>
      <c r="L17" s="54">
        <v>0</v>
      </c>
      <c r="M17" s="54">
        <v>251</v>
      </c>
      <c r="N17" s="54"/>
      <c r="O17" s="54">
        <v>1910</v>
      </c>
      <c r="P17" s="48"/>
      <c r="R17" s="52">
        <v>22</v>
      </c>
    </row>
    <row r="18" spans="1:18" s="41" customFormat="1" ht="20.25" customHeight="1" x14ac:dyDescent="0.2">
      <c r="A18" s="40" t="s">
        <v>13</v>
      </c>
      <c r="B18" s="56" t="s">
        <v>106</v>
      </c>
      <c r="C18" s="46">
        <v>33</v>
      </c>
      <c r="D18" s="55">
        <v>24870</v>
      </c>
      <c r="E18" s="54">
        <v>31</v>
      </c>
      <c r="F18" s="54">
        <v>0</v>
      </c>
      <c r="G18" s="54">
        <v>30</v>
      </c>
      <c r="H18" s="54">
        <v>0</v>
      </c>
      <c r="I18" s="54">
        <v>31</v>
      </c>
      <c r="J18" s="54">
        <v>0</v>
      </c>
      <c r="K18" s="54">
        <v>29</v>
      </c>
      <c r="L18" s="54">
        <v>0</v>
      </c>
      <c r="M18" s="54">
        <v>206</v>
      </c>
      <c r="N18" s="54">
        <v>215</v>
      </c>
      <c r="O18" s="54">
        <v>1330</v>
      </c>
      <c r="P18" s="48">
        <v>0</v>
      </c>
      <c r="R18" s="52">
        <v>4</v>
      </c>
    </row>
    <row r="19" spans="1:18" ht="20.25" customHeight="1" x14ac:dyDescent="0.2">
      <c r="A19" s="53" t="s">
        <v>14</v>
      </c>
      <c r="B19" s="56" t="s">
        <v>107</v>
      </c>
      <c r="C19" s="44">
        <v>4</v>
      </c>
      <c r="D19" s="51">
        <v>256</v>
      </c>
      <c r="E19" s="43">
        <v>4</v>
      </c>
      <c r="F19" s="43">
        <v>0</v>
      </c>
      <c r="G19" s="43">
        <v>3</v>
      </c>
      <c r="H19" s="43">
        <v>0</v>
      </c>
      <c r="I19" s="43">
        <v>4</v>
      </c>
      <c r="J19" s="43">
        <v>0</v>
      </c>
      <c r="K19" s="43">
        <v>4</v>
      </c>
      <c r="L19" s="43">
        <v>0</v>
      </c>
      <c r="M19" s="43">
        <v>26</v>
      </c>
      <c r="N19" s="43">
        <v>0</v>
      </c>
      <c r="O19" s="43">
        <v>80</v>
      </c>
      <c r="P19" s="47">
        <v>0</v>
      </c>
      <c r="R19" s="52">
        <v>0</v>
      </c>
    </row>
    <row r="20" spans="1:18" ht="20.25" customHeight="1" x14ac:dyDescent="0.2">
      <c r="A20" s="53" t="s">
        <v>15</v>
      </c>
      <c r="B20" s="56" t="s">
        <v>108</v>
      </c>
      <c r="C20" s="17">
        <v>19</v>
      </c>
      <c r="D20" s="51">
        <v>3133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21</v>
      </c>
      <c r="N20" s="43">
        <v>3</v>
      </c>
      <c r="O20" s="43">
        <v>232</v>
      </c>
      <c r="P20" s="47"/>
      <c r="R20" s="52">
        <v>0</v>
      </c>
    </row>
    <row r="21" spans="1:18" ht="20.25" customHeight="1" x14ac:dyDescent="0.2">
      <c r="A21" s="53" t="s">
        <v>16</v>
      </c>
      <c r="B21" s="56" t="s">
        <v>109</v>
      </c>
      <c r="C21" s="17">
        <v>25</v>
      </c>
      <c r="D21" s="51">
        <v>12293</v>
      </c>
      <c r="E21" s="43">
        <v>0</v>
      </c>
      <c r="F21" s="43">
        <v>4</v>
      </c>
      <c r="G21" s="43">
        <v>0</v>
      </c>
      <c r="H21" s="43">
        <v>10</v>
      </c>
      <c r="I21" s="43">
        <v>0</v>
      </c>
      <c r="J21" s="43">
        <v>2</v>
      </c>
      <c r="K21" s="43">
        <v>0</v>
      </c>
      <c r="L21" s="43">
        <v>0</v>
      </c>
      <c r="M21" s="43">
        <v>15</v>
      </c>
      <c r="N21" s="43">
        <v>80</v>
      </c>
      <c r="O21" s="43">
        <v>597</v>
      </c>
      <c r="P21" s="47">
        <v>120</v>
      </c>
      <c r="R21" s="52">
        <v>4</v>
      </c>
    </row>
    <row r="22" spans="1:18" ht="20.25" customHeight="1" x14ac:dyDescent="0.2">
      <c r="A22" s="53" t="s">
        <v>17</v>
      </c>
      <c r="B22" s="56" t="s">
        <v>3</v>
      </c>
      <c r="C22" s="17">
        <v>14</v>
      </c>
      <c r="D22" s="51">
        <v>12947</v>
      </c>
      <c r="E22" s="43">
        <v>11</v>
      </c>
      <c r="F22" s="43">
        <v>0</v>
      </c>
      <c r="G22" s="43">
        <v>11</v>
      </c>
      <c r="H22" s="43">
        <v>0</v>
      </c>
      <c r="I22" s="43">
        <v>11</v>
      </c>
      <c r="J22" s="43">
        <v>0</v>
      </c>
      <c r="K22" s="43">
        <v>0</v>
      </c>
      <c r="L22" s="43">
        <v>11</v>
      </c>
      <c r="M22" s="43">
        <v>109</v>
      </c>
      <c r="N22" s="43">
        <v>8</v>
      </c>
      <c r="O22" s="43">
        <v>536</v>
      </c>
      <c r="P22" s="47">
        <v>19</v>
      </c>
      <c r="R22" s="52">
        <v>0</v>
      </c>
    </row>
    <row r="23" spans="1:18" ht="20.25" customHeight="1" x14ac:dyDescent="0.2">
      <c r="A23" s="53" t="s">
        <v>18</v>
      </c>
      <c r="B23" s="56" t="s">
        <v>1</v>
      </c>
      <c r="C23" s="17">
        <v>56</v>
      </c>
      <c r="D23" s="51">
        <v>56337</v>
      </c>
      <c r="E23" s="43">
        <v>17</v>
      </c>
      <c r="F23" s="43">
        <v>0</v>
      </c>
      <c r="G23" s="43">
        <v>18</v>
      </c>
      <c r="H23" s="43">
        <v>0</v>
      </c>
      <c r="I23" s="43">
        <v>10</v>
      </c>
      <c r="J23" s="43">
        <v>0</v>
      </c>
      <c r="K23" s="43">
        <v>27</v>
      </c>
      <c r="L23" s="43">
        <v>0</v>
      </c>
      <c r="M23" s="43">
        <v>29</v>
      </c>
      <c r="N23" s="43">
        <v>0</v>
      </c>
      <c r="O23" s="43">
        <v>1840</v>
      </c>
      <c r="P23" s="47"/>
      <c r="R23" s="52">
        <v>6</v>
      </c>
    </row>
    <row r="24" spans="1:18" ht="20.25" customHeight="1" x14ac:dyDescent="0.2">
      <c r="A24" s="53" t="s">
        <v>21</v>
      </c>
      <c r="B24" s="56" t="s">
        <v>22</v>
      </c>
      <c r="C24" s="51">
        <v>14</v>
      </c>
      <c r="D24" s="57">
        <v>12958</v>
      </c>
      <c r="E24" s="43">
        <v>14</v>
      </c>
      <c r="F24" s="43">
        <v>2</v>
      </c>
      <c r="G24" s="43">
        <v>14</v>
      </c>
      <c r="H24" s="43">
        <v>1</v>
      </c>
      <c r="I24" s="43">
        <v>14</v>
      </c>
      <c r="J24" s="43">
        <v>3</v>
      </c>
      <c r="K24" s="43">
        <v>14</v>
      </c>
      <c r="L24" s="43">
        <v>4</v>
      </c>
      <c r="M24" s="43">
        <v>353</v>
      </c>
      <c r="N24" s="43">
        <v>31</v>
      </c>
      <c r="O24" s="43">
        <v>1791</v>
      </c>
      <c r="P24" s="47">
        <v>456</v>
      </c>
      <c r="R24" s="52">
        <v>0</v>
      </c>
    </row>
    <row r="25" spans="1:18" x14ac:dyDescent="0.2">
      <c r="A25" s="10"/>
      <c r="B25" s="3" t="s">
        <v>30</v>
      </c>
      <c r="C25" s="7">
        <f>SUM(C7:C24)</f>
        <v>486</v>
      </c>
      <c r="D25" s="1">
        <f t="shared" ref="D25:P25" si="4">SUM(D7:D24)</f>
        <v>286770</v>
      </c>
      <c r="E25" s="1">
        <f t="shared" si="4"/>
        <v>286</v>
      </c>
      <c r="F25" s="1">
        <f t="shared" si="4"/>
        <v>45</v>
      </c>
      <c r="G25" s="1">
        <f t="shared" si="4"/>
        <v>264</v>
      </c>
      <c r="H25" s="1">
        <f t="shared" si="4"/>
        <v>72</v>
      </c>
      <c r="I25" s="1">
        <f t="shared" si="4"/>
        <v>289</v>
      </c>
      <c r="J25" s="1">
        <f t="shared" si="4"/>
        <v>35</v>
      </c>
      <c r="K25" s="1">
        <f t="shared" si="4"/>
        <v>266</v>
      </c>
      <c r="L25" s="1">
        <f t="shared" si="4"/>
        <v>78</v>
      </c>
      <c r="M25" s="1">
        <f t="shared" si="4"/>
        <v>2553</v>
      </c>
      <c r="N25" s="1">
        <f t="shared" si="4"/>
        <v>837</v>
      </c>
      <c r="O25" s="34">
        <f t="shared" si="4"/>
        <v>14809</v>
      </c>
      <c r="P25" s="7">
        <f t="shared" si="4"/>
        <v>1707</v>
      </c>
      <c r="R25" s="52">
        <v>14</v>
      </c>
    </row>
    <row r="26" spans="1:18" s="14" customFormat="1" ht="36.75" customHeight="1" x14ac:dyDescent="0.2">
      <c r="A26" s="12"/>
      <c r="B26" s="15" t="s">
        <v>26</v>
      </c>
      <c r="C26" s="13"/>
      <c r="D26" s="13"/>
      <c r="E26" s="13"/>
      <c r="F26" s="6">
        <v>1931.867</v>
      </c>
      <c r="G26" s="8"/>
      <c r="H26" s="8">
        <v>5013.4690000000001</v>
      </c>
      <c r="I26" s="8"/>
      <c r="J26" s="8">
        <v>2153.8159999999998</v>
      </c>
      <c r="K26" s="8"/>
      <c r="L26" s="8">
        <v>3751.19</v>
      </c>
      <c r="M26" s="6"/>
      <c r="N26" s="6">
        <v>250</v>
      </c>
      <c r="O26" s="35"/>
      <c r="P26" s="49">
        <v>75</v>
      </c>
    </row>
    <row r="27" spans="1:18" ht="29.25" customHeight="1" x14ac:dyDescent="0.2">
      <c r="A27" s="10"/>
      <c r="B27" s="3" t="s">
        <v>25</v>
      </c>
      <c r="C27" s="7"/>
      <c r="D27" s="1"/>
      <c r="E27" s="1"/>
      <c r="F27" s="6">
        <f>F25*F26/1000</f>
        <v>86.934015000000002</v>
      </c>
      <c r="G27" s="6">
        <f t="shared" ref="G27:P27" si="5">G25*G26/1000</f>
        <v>0</v>
      </c>
      <c r="H27" s="6">
        <f t="shared" si="5"/>
        <v>360.96976799999999</v>
      </c>
      <c r="I27" s="6">
        <f t="shared" si="5"/>
        <v>0</v>
      </c>
      <c r="J27" s="6">
        <f t="shared" si="5"/>
        <v>75.383560000000003</v>
      </c>
      <c r="K27" s="6">
        <f t="shared" si="5"/>
        <v>0</v>
      </c>
      <c r="L27" s="6">
        <f t="shared" si="5"/>
        <v>292.59282000000002</v>
      </c>
      <c r="M27" s="6">
        <f t="shared" si="5"/>
        <v>0</v>
      </c>
      <c r="N27" s="6">
        <f t="shared" si="5"/>
        <v>209.25</v>
      </c>
      <c r="O27" s="35">
        <f t="shared" si="5"/>
        <v>0</v>
      </c>
      <c r="P27" s="49">
        <f t="shared" si="5"/>
        <v>128.02500000000001</v>
      </c>
    </row>
    <row r="28" spans="1:18" ht="19.5" customHeight="1" x14ac:dyDescent="0.2"/>
    <row r="29" spans="1:18" ht="81" customHeight="1" x14ac:dyDescent="0.2">
      <c r="B29" s="63" t="s">
        <v>28</v>
      </c>
      <c r="C29" s="63"/>
      <c r="D29" s="63"/>
      <c r="E29" s="63"/>
      <c r="F29" s="64">
        <f>F27+H27+J27+L27+N27+P27</f>
        <v>1153.1551630000001</v>
      </c>
      <c r="G29" s="64"/>
      <c r="H29" s="2" t="s">
        <v>29</v>
      </c>
    </row>
    <row r="32" spans="1:18" x14ac:dyDescent="0.2">
      <c r="F32" s="62">
        <f>F27+H27+J27+L27</f>
        <v>815.88016300000004</v>
      </c>
      <c r="G32" s="62"/>
      <c r="H32" s="62"/>
      <c r="J32" s="2">
        <f>F25+H25+J25+L25</f>
        <v>230</v>
      </c>
    </row>
  </sheetData>
  <mergeCells count="15">
    <mergeCell ref="A2:P2"/>
    <mergeCell ref="A3:A4"/>
    <mergeCell ref="K3:L3"/>
    <mergeCell ref="M3:N3"/>
    <mergeCell ref="O3:P3"/>
    <mergeCell ref="F32:H32"/>
    <mergeCell ref="B29:E29"/>
    <mergeCell ref="F29:G29"/>
    <mergeCell ref="E3:F3"/>
    <mergeCell ref="G3:H3"/>
    <mergeCell ref="A6:P6"/>
    <mergeCell ref="I3:J3"/>
    <mergeCell ref="C3:C4"/>
    <mergeCell ref="B3:B4"/>
    <mergeCell ref="D3:D4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opLeftCell="A7" workbookViewId="0">
      <selection activeCell="A32" sqref="A32:B32"/>
    </sheetView>
  </sheetViews>
  <sheetFormatPr defaultRowHeight="15" x14ac:dyDescent="0.2"/>
  <cols>
    <col min="1" max="1" width="4.03515625" customWidth="1"/>
    <col min="2" max="2" width="43.44921875" style="27" customWidth="1"/>
    <col min="3" max="3" width="9.14453125" style="23"/>
    <col min="4" max="4" width="9.14453125" style="31"/>
    <col min="5" max="10" width="9.14453125" style="23"/>
  </cols>
  <sheetData>
    <row r="1" spans="1:10" ht="59.25" customHeight="1" x14ac:dyDescent="0.2">
      <c r="A1" s="17" t="s">
        <v>39</v>
      </c>
      <c r="B1" s="77" t="s">
        <v>41</v>
      </c>
      <c r="C1" s="76" t="s">
        <v>42</v>
      </c>
      <c r="D1" s="78" t="s">
        <v>43</v>
      </c>
      <c r="E1" s="76" t="s">
        <v>44</v>
      </c>
      <c r="F1" s="76" t="s">
        <v>45</v>
      </c>
      <c r="G1" s="20" t="s">
        <v>46</v>
      </c>
      <c r="H1" s="76" t="s">
        <v>48</v>
      </c>
      <c r="I1" s="20" t="s">
        <v>49</v>
      </c>
      <c r="J1" s="76" t="s">
        <v>51</v>
      </c>
    </row>
    <row r="2" spans="1:10" ht="38.25" x14ac:dyDescent="0.2">
      <c r="A2" s="17" t="s">
        <v>40</v>
      </c>
      <c r="B2" s="77"/>
      <c r="C2" s="76"/>
      <c r="D2" s="78"/>
      <c r="E2" s="76"/>
      <c r="F2" s="76"/>
      <c r="G2" s="20" t="s">
        <v>47</v>
      </c>
      <c r="H2" s="76"/>
      <c r="I2" s="20" t="s">
        <v>50</v>
      </c>
      <c r="J2" s="76"/>
    </row>
    <row r="3" spans="1:10" ht="16.5" customHeight="1" x14ac:dyDescent="0.2">
      <c r="A3" s="17" t="s">
        <v>52</v>
      </c>
      <c r="B3" s="25" t="s">
        <v>53</v>
      </c>
      <c r="C3" s="18">
        <v>56</v>
      </c>
      <c r="D3" s="5">
        <v>56337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</row>
    <row r="4" spans="1:10" ht="16.5" customHeight="1" x14ac:dyDescent="0.2">
      <c r="A4" s="17" t="s">
        <v>54</v>
      </c>
      <c r="B4" s="26" t="s">
        <v>55</v>
      </c>
      <c r="C4" s="17">
        <v>14</v>
      </c>
      <c r="D4" s="5">
        <v>12947</v>
      </c>
      <c r="E4" s="37">
        <v>0</v>
      </c>
      <c r="F4" s="37">
        <v>0</v>
      </c>
      <c r="G4" s="37">
        <v>0</v>
      </c>
      <c r="H4" s="37">
        <v>0</v>
      </c>
      <c r="I4" s="37">
        <v>8</v>
      </c>
      <c r="J4" s="37">
        <v>19</v>
      </c>
    </row>
    <row r="5" spans="1:10" ht="16.5" customHeight="1" x14ac:dyDescent="0.2">
      <c r="A5" s="17" t="s">
        <v>56</v>
      </c>
      <c r="B5" s="25" t="s">
        <v>57</v>
      </c>
      <c r="C5" s="18">
        <v>37</v>
      </c>
      <c r="D5" s="22">
        <v>23720</v>
      </c>
      <c r="E5" s="38">
        <v>0</v>
      </c>
      <c r="F5" s="38">
        <v>0</v>
      </c>
      <c r="G5" s="38">
        <v>0</v>
      </c>
      <c r="H5" s="38">
        <v>0</v>
      </c>
      <c r="I5" s="38">
        <v>11</v>
      </c>
      <c r="J5" s="38">
        <v>0</v>
      </c>
    </row>
    <row r="6" spans="1:10" ht="16.5" customHeight="1" x14ac:dyDescent="0.2">
      <c r="A6" s="17" t="s">
        <v>58</v>
      </c>
      <c r="B6" s="26" t="s">
        <v>59</v>
      </c>
      <c r="C6" s="17">
        <v>4</v>
      </c>
      <c r="D6" s="5">
        <v>256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</row>
    <row r="7" spans="1:10" ht="16.5" customHeight="1" x14ac:dyDescent="0.2">
      <c r="A7" s="17" t="s">
        <v>60</v>
      </c>
      <c r="B7" s="26" t="s">
        <v>61</v>
      </c>
      <c r="C7" s="17">
        <v>39</v>
      </c>
      <c r="D7" s="5">
        <v>31352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</row>
    <row r="8" spans="1:10" ht="16.5" customHeight="1" x14ac:dyDescent="0.2">
      <c r="A8" s="17" t="s">
        <v>62</v>
      </c>
      <c r="B8" s="26" t="s">
        <v>63</v>
      </c>
      <c r="C8" s="24">
        <v>52</v>
      </c>
      <c r="D8" s="28">
        <v>8483</v>
      </c>
      <c r="E8" s="39">
        <v>16</v>
      </c>
      <c r="F8" s="39">
        <v>24</v>
      </c>
      <c r="G8" s="39">
        <v>9</v>
      </c>
      <c r="H8" s="39">
        <v>0</v>
      </c>
      <c r="I8" s="39">
        <v>52</v>
      </c>
      <c r="J8" s="39">
        <v>120</v>
      </c>
    </row>
    <row r="9" spans="1:10" ht="16.5" customHeight="1" x14ac:dyDescent="0.2">
      <c r="A9" s="17" t="s">
        <v>64</v>
      </c>
      <c r="B9" s="26" t="s">
        <v>65</v>
      </c>
      <c r="C9" s="17">
        <v>19</v>
      </c>
      <c r="D9" s="5">
        <v>9683</v>
      </c>
      <c r="E9" s="37">
        <v>2</v>
      </c>
      <c r="F9" s="37">
        <v>3</v>
      </c>
      <c r="G9" s="37">
        <v>3</v>
      </c>
      <c r="H9" s="37">
        <v>15</v>
      </c>
      <c r="I9" s="37">
        <v>93</v>
      </c>
      <c r="J9" s="37">
        <v>376</v>
      </c>
    </row>
    <row r="10" spans="1:10" ht="16.5" customHeight="1" x14ac:dyDescent="0.2">
      <c r="A10" s="17" t="s">
        <v>66</v>
      </c>
      <c r="B10" s="25" t="s">
        <v>67</v>
      </c>
      <c r="C10" s="18">
        <v>29</v>
      </c>
      <c r="D10" s="22">
        <v>15917</v>
      </c>
      <c r="E10" s="38">
        <v>0</v>
      </c>
      <c r="F10" s="38">
        <v>1</v>
      </c>
      <c r="G10" s="38">
        <v>1</v>
      </c>
      <c r="H10" s="38">
        <v>5</v>
      </c>
      <c r="I10" s="38">
        <v>28</v>
      </c>
      <c r="J10" s="38">
        <v>23</v>
      </c>
    </row>
    <row r="11" spans="1:10" ht="16.5" customHeight="1" x14ac:dyDescent="0.2">
      <c r="A11" s="17" t="s">
        <v>68</v>
      </c>
      <c r="B11" s="26" t="s">
        <v>69</v>
      </c>
      <c r="C11" s="17">
        <v>34</v>
      </c>
      <c r="D11" s="5">
        <v>16272</v>
      </c>
      <c r="E11" s="37">
        <v>0</v>
      </c>
      <c r="F11" s="37">
        <v>2</v>
      </c>
      <c r="G11" s="37">
        <v>0</v>
      </c>
      <c r="H11" s="37">
        <v>4</v>
      </c>
      <c r="I11" s="37">
        <v>7</v>
      </c>
      <c r="J11" s="37">
        <v>0</v>
      </c>
    </row>
    <row r="12" spans="1:10" ht="16.5" customHeight="1" x14ac:dyDescent="0.2">
      <c r="A12" s="17" t="s">
        <v>70</v>
      </c>
      <c r="B12" s="26" t="s">
        <v>71</v>
      </c>
      <c r="C12" s="17">
        <v>28</v>
      </c>
      <c r="D12" s="5">
        <v>4903</v>
      </c>
      <c r="E12" s="37">
        <v>4</v>
      </c>
      <c r="F12" s="37">
        <v>6</v>
      </c>
      <c r="G12" s="37">
        <v>4</v>
      </c>
      <c r="H12" s="37">
        <v>19</v>
      </c>
      <c r="I12" s="37">
        <v>56</v>
      </c>
      <c r="J12" s="37">
        <v>127</v>
      </c>
    </row>
    <row r="13" spans="1:10" ht="16.5" customHeight="1" x14ac:dyDescent="0.2">
      <c r="A13" s="17" t="s">
        <v>72</v>
      </c>
      <c r="B13" s="26" t="s">
        <v>73</v>
      </c>
      <c r="C13" s="17">
        <v>20</v>
      </c>
      <c r="D13" s="5">
        <v>12459</v>
      </c>
      <c r="E13" s="37">
        <v>0</v>
      </c>
      <c r="F13" s="37">
        <v>0</v>
      </c>
      <c r="G13" s="37">
        <v>0</v>
      </c>
      <c r="H13" s="37">
        <v>0</v>
      </c>
      <c r="I13" s="37">
        <v>17</v>
      </c>
      <c r="J13" s="37">
        <v>17</v>
      </c>
    </row>
    <row r="14" spans="1:10" ht="16.5" customHeight="1" x14ac:dyDescent="0.2">
      <c r="A14" s="17" t="s">
        <v>74</v>
      </c>
      <c r="B14" s="26" t="s">
        <v>75</v>
      </c>
      <c r="C14" s="17">
        <v>33</v>
      </c>
      <c r="D14" s="5">
        <v>24870</v>
      </c>
      <c r="E14" s="37">
        <v>0</v>
      </c>
      <c r="F14" s="37">
        <v>0</v>
      </c>
      <c r="G14" s="37">
        <v>0</v>
      </c>
      <c r="H14" s="37">
        <v>0</v>
      </c>
      <c r="I14" s="37">
        <v>215</v>
      </c>
      <c r="J14" s="37">
        <v>0</v>
      </c>
    </row>
    <row r="15" spans="1:10" ht="16.5" customHeight="1" x14ac:dyDescent="0.2">
      <c r="A15" s="17" t="s">
        <v>76</v>
      </c>
      <c r="B15" s="26" t="s">
        <v>77</v>
      </c>
      <c r="C15" s="17">
        <v>19</v>
      </c>
      <c r="D15" s="5">
        <v>3133</v>
      </c>
      <c r="E15" s="37">
        <v>0</v>
      </c>
      <c r="F15" s="37">
        <v>0</v>
      </c>
      <c r="G15" s="37">
        <v>0</v>
      </c>
      <c r="H15" s="37">
        <v>0</v>
      </c>
      <c r="I15" s="37">
        <v>3</v>
      </c>
      <c r="J15" s="37">
        <v>0</v>
      </c>
    </row>
    <row r="16" spans="1:10" ht="16.5" customHeight="1" x14ac:dyDescent="0.2">
      <c r="A16" s="17" t="s">
        <v>78</v>
      </c>
      <c r="B16" s="25" t="s">
        <v>79</v>
      </c>
      <c r="C16" s="18">
        <v>25</v>
      </c>
      <c r="D16" s="22">
        <v>12293</v>
      </c>
      <c r="E16" s="38">
        <v>4</v>
      </c>
      <c r="F16" s="38">
        <v>10</v>
      </c>
      <c r="G16" s="38">
        <v>2</v>
      </c>
      <c r="H16" s="38">
        <v>0</v>
      </c>
      <c r="I16" s="38">
        <v>80</v>
      </c>
      <c r="J16" s="38">
        <v>120</v>
      </c>
    </row>
    <row r="17" spans="1:10" ht="16.5" customHeight="1" x14ac:dyDescent="0.2">
      <c r="A17" s="17" t="s">
        <v>80</v>
      </c>
      <c r="B17" s="26" t="s">
        <v>81</v>
      </c>
      <c r="C17" s="17">
        <v>9</v>
      </c>
      <c r="D17" s="5">
        <v>3764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ht="16.5" customHeight="1" x14ac:dyDescent="0.2">
      <c r="A18" s="17" t="s">
        <v>82</v>
      </c>
      <c r="B18" s="26" t="s">
        <v>83</v>
      </c>
      <c r="C18" s="17">
        <v>8</v>
      </c>
      <c r="D18" s="5">
        <v>432</v>
      </c>
      <c r="E18" s="37">
        <v>0</v>
      </c>
      <c r="F18" s="37">
        <v>0</v>
      </c>
      <c r="G18" s="37">
        <v>0</v>
      </c>
      <c r="H18" s="37">
        <v>1</v>
      </c>
      <c r="I18" s="37">
        <v>0</v>
      </c>
      <c r="J18" s="37">
        <v>0</v>
      </c>
    </row>
    <row r="19" spans="1:10" ht="16.5" customHeight="1" x14ac:dyDescent="0.2">
      <c r="A19" s="17" t="s">
        <v>18</v>
      </c>
      <c r="B19" s="26" t="s">
        <v>84</v>
      </c>
      <c r="C19" s="17">
        <v>43</v>
      </c>
      <c r="D19" s="32">
        <v>37741</v>
      </c>
      <c r="E19" s="37"/>
      <c r="F19" s="37"/>
      <c r="G19" s="37"/>
      <c r="H19" s="37"/>
      <c r="I19" s="37"/>
      <c r="J19" s="37"/>
    </row>
    <row r="20" spans="1:10" x14ac:dyDescent="0.2">
      <c r="A20" s="74" t="s">
        <v>85</v>
      </c>
      <c r="B20" s="74"/>
      <c r="C20" s="17">
        <f>SUM(C3:C19)</f>
        <v>469</v>
      </c>
      <c r="D20" s="5">
        <f t="shared" ref="D20:J20" si="0">SUM(D3:D19)</f>
        <v>274562</v>
      </c>
      <c r="E20" s="17">
        <f t="shared" si="0"/>
        <v>26</v>
      </c>
      <c r="F20" s="37">
        <f t="shared" si="0"/>
        <v>46</v>
      </c>
      <c r="G20" s="37">
        <f t="shared" si="0"/>
        <v>19</v>
      </c>
      <c r="H20" s="37">
        <f t="shared" si="0"/>
        <v>44</v>
      </c>
      <c r="I20" s="37">
        <f t="shared" si="0"/>
        <v>570</v>
      </c>
      <c r="J20" s="37">
        <f t="shared" si="0"/>
        <v>802</v>
      </c>
    </row>
    <row r="21" spans="1:10" ht="18" x14ac:dyDescent="0.2">
      <c r="A21" s="75" t="s">
        <v>86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4.25" customHeight="1" x14ac:dyDescent="0.2">
      <c r="A22" s="17" t="s">
        <v>52</v>
      </c>
      <c r="B22" s="26" t="s">
        <v>87</v>
      </c>
      <c r="C22" s="20">
        <v>1</v>
      </c>
      <c r="D22" s="5">
        <v>1554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14.25" customHeight="1" x14ac:dyDescent="0.2">
      <c r="A23" s="17" t="s">
        <v>54</v>
      </c>
      <c r="B23" s="26" t="s">
        <v>88</v>
      </c>
      <c r="C23" s="20">
        <v>1</v>
      </c>
      <c r="D23" s="29">
        <v>1006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14.25" customHeight="1" x14ac:dyDescent="0.2">
      <c r="A24" s="17" t="s">
        <v>56</v>
      </c>
      <c r="B24" s="26" t="s">
        <v>89</v>
      </c>
      <c r="C24" s="20">
        <v>1</v>
      </c>
      <c r="D24" s="5">
        <v>1126</v>
      </c>
      <c r="E24" s="20">
        <v>1</v>
      </c>
      <c r="F24" s="20">
        <v>0</v>
      </c>
      <c r="G24" s="20">
        <v>1</v>
      </c>
      <c r="H24" s="20">
        <v>1</v>
      </c>
      <c r="I24" s="20">
        <v>6</v>
      </c>
      <c r="J24" s="20">
        <v>20</v>
      </c>
    </row>
    <row r="25" spans="1:10" ht="14.25" customHeight="1" x14ac:dyDescent="0.2">
      <c r="A25" s="17" t="s">
        <v>58</v>
      </c>
      <c r="B25" s="26" t="s">
        <v>90</v>
      </c>
      <c r="C25" s="20">
        <v>1</v>
      </c>
      <c r="D25" s="5">
        <v>1342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10</v>
      </c>
    </row>
    <row r="26" spans="1:10" ht="14.25" customHeight="1" x14ac:dyDescent="0.2">
      <c r="A26" s="17" t="s">
        <v>60</v>
      </c>
      <c r="B26" s="26" t="s">
        <v>91</v>
      </c>
      <c r="C26" s="20">
        <v>1</v>
      </c>
      <c r="D26" s="5">
        <v>1490</v>
      </c>
      <c r="E26" s="20">
        <v>0</v>
      </c>
      <c r="F26" s="20">
        <v>0</v>
      </c>
      <c r="G26" s="20">
        <v>0</v>
      </c>
      <c r="H26" s="20">
        <v>1</v>
      </c>
      <c r="I26" s="20">
        <v>10</v>
      </c>
      <c r="J26" s="20">
        <v>30</v>
      </c>
    </row>
    <row r="27" spans="1:10" ht="14.25" customHeight="1" x14ac:dyDescent="0.2">
      <c r="A27" s="17" t="s">
        <v>62</v>
      </c>
      <c r="B27" s="26" t="s">
        <v>92</v>
      </c>
      <c r="C27" s="20">
        <v>1</v>
      </c>
      <c r="D27" s="5">
        <v>1352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1:10" ht="14.25" customHeight="1" x14ac:dyDescent="0.2">
      <c r="A28" s="17" t="s">
        <v>64</v>
      </c>
      <c r="B28" s="26" t="s">
        <v>93</v>
      </c>
      <c r="C28" s="20">
        <v>1</v>
      </c>
      <c r="D28" s="5">
        <v>332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386</v>
      </c>
    </row>
    <row r="29" spans="1:10" ht="26.25" customHeight="1" x14ac:dyDescent="0.2">
      <c r="A29" s="17" t="s">
        <v>66</v>
      </c>
      <c r="B29" s="26" t="s">
        <v>94</v>
      </c>
      <c r="C29" s="20">
        <v>1</v>
      </c>
      <c r="D29" s="5">
        <v>1205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ht="26.25" customHeight="1" x14ac:dyDescent="0.2">
      <c r="A30" s="17" t="s">
        <v>68</v>
      </c>
      <c r="B30" s="26" t="s">
        <v>95</v>
      </c>
      <c r="C30" s="20">
        <v>1</v>
      </c>
      <c r="D30" s="5">
        <v>972</v>
      </c>
      <c r="E30" s="20">
        <v>0</v>
      </c>
      <c r="F30" s="20">
        <v>0</v>
      </c>
      <c r="G30" s="20">
        <v>1</v>
      </c>
      <c r="H30" s="20">
        <v>1</v>
      </c>
      <c r="I30" s="20">
        <v>10</v>
      </c>
      <c r="J30" s="20">
        <v>10</v>
      </c>
    </row>
    <row r="31" spans="1:10" ht="26.25" customHeight="1" x14ac:dyDescent="0.2">
      <c r="A31" s="17" t="s">
        <v>70</v>
      </c>
      <c r="B31" s="26" t="s">
        <v>96</v>
      </c>
      <c r="C31" s="20">
        <v>1</v>
      </c>
      <c r="D31" s="5">
        <v>797</v>
      </c>
      <c r="E31" s="20">
        <v>1</v>
      </c>
      <c r="F31" s="20">
        <v>1</v>
      </c>
      <c r="G31" s="20">
        <v>1</v>
      </c>
      <c r="H31" s="20">
        <v>1</v>
      </c>
      <c r="I31" s="20">
        <v>5</v>
      </c>
      <c r="J31" s="20">
        <v>0</v>
      </c>
    </row>
    <row r="32" spans="1:10" x14ac:dyDescent="0.2">
      <c r="A32" s="74" t="s">
        <v>85</v>
      </c>
      <c r="B32" s="74"/>
      <c r="C32" s="21">
        <v>10</v>
      </c>
      <c r="D32" s="30">
        <v>11176</v>
      </c>
      <c r="E32" s="21">
        <v>2</v>
      </c>
      <c r="F32" s="21">
        <v>1</v>
      </c>
      <c r="G32" s="21">
        <v>3</v>
      </c>
      <c r="H32" s="21">
        <v>4</v>
      </c>
      <c r="I32" s="21">
        <v>31</v>
      </c>
      <c r="J32" s="21">
        <v>456</v>
      </c>
    </row>
    <row r="33" spans="3:4" x14ac:dyDescent="0.2">
      <c r="C33" s="23">
        <f>C20+C32</f>
        <v>479</v>
      </c>
      <c r="D33" s="23">
        <f>D20+D32</f>
        <v>285738</v>
      </c>
    </row>
  </sheetData>
  <mergeCells count="10">
    <mergeCell ref="A32:B32"/>
    <mergeCell ref="A20:B20"/>
    <mergeCell ref="A21:J21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Лист2!_GoBack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Манаша</cp:lastModifiedBy>
  <cp:lastPrinted>2020-02-06T06:37:40Z</cp:lastPrinted>
  <dcterms:created xsi:type="dcterms:W3CDTF">2020-02-04T09:02:29Z</dcterms:created>
  <dcterms:modified xsi:type="dcterms:W3CDTF">2020-02-06T11:48:12Z</dcterms:modified>
</cp:coreProperties>
</file>